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995" windowHeight="93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1" l="1"/>
  <c r="E29" i="1" l="1"/>
  <c r="D28" i="1"/>
  <c r="C28" i="1"/>
  <c r="E27" i="1"/>
  <c r="E26" i="1"/>
  <c r="E25" i="1"/>
  <c r="D24" i="1"/>
  <c r="C24" i="1"/>
  <c r="E23" i="1"/>
  <c r="E22" i="1"/>
  <c r="E21" i="1"/>
  <c r="E20" i="1"/>
  <c r="E19" i="1"/>
  <c r="E18" i="1"/>
  <c r="D17" i="1"/>
  <c r="C17" i="1"/>
  <c r="E24" i="1" l="1"/>
  <c r="E17" i="1"/>
  <c r="E28" i="1"/>
  <c r="D55" i="1" l="1"/>
  <c r="C55" i="1"/>
  <c r="D53" i="1"/>
  <c r="C53" i="1"/>
  <c r="D51" i="1"/>
  <c r="C51" i="1"/>
  <c r="D48" i="1"/>
  <c r="C48" i="1"/>
  <c r="D43" i="1"/>
  <c r="C43" i="1"/>
  <c r="D38" i="1"/>
  <c r="C38" i="1"/>
  <c r="D35" i="1"/>
  <c r="C35" i="1"/>
  <c r="D30" i="1"/>
  <c r="C30" i="1"/>
  <c r="D13" i="1"/>
  <c r="C13" i="1"/>
  <c r="E14" i="1"/>
  <c r="E15" i="1"/>
  <c r="E16" i="1"/>
  <c r="E31" i="1"/>
  <c r="E32" i="1"/>
  <c r="E33" i="1"/>
  <c r="E34" i="1"/>
  <c r="E36" i="1"/>
  <c r="E37" i="1"/>
  <c r="E39" i="1"/>
  <c r="E40" i="1"/>
  <c r="E41" i="1"/>
  <c r="E44" i="1"/>
  <c r="E45" i="1"/>
  <c r="E46" i="1"/>
  <c r="E47" i="1"/>
  <c r="E49" i="1"/>
  <c r="E50" i="1"/>
  <c r="E52" i="1"/>
  <c r="E54" i="1"/>
  <c r="E56" i="1"/>
  <c r="D11" i="1"/>
  <c r="C11" i="1"/>
  <c r="E12" i="1"/>
  <c r="E5" i="1"/>
  <c r="E6" i="1"/>
  <c r="E8" i="1"/>
  <c r="E9" i="1"/>
  <c r="E10" i="1"/>
  <c r="E4" i="1"/>
  <c r="D3" i="1"/>
  <c r="C3" i="1"/>
  <c r="D57" i="1" l="1"/>
  <c r="C57" i="1"/>
  <c r="E30" i="1"/>
  <c r="E53" i="1"/>
  <c r="E55" i="1"/>
  <c r="E48" i="1"/>
  <c r="E3" i="1"/>
  <c r="E35" i="1"/>
  <c r="E51" i="1"/>
  <c r="E13" i="1"/>
  <c r="E43" i="1"/>
  <c r="E11" i="1"/>
  <c r="E57" i="1" l="1"/>
</calcChain>
</file>

<file path=xl/sharedStrings.xml><?xml version="1.0" encoding="utf-8"?>
<sst xmlns="http://schemas.openxmlformats.org/spreadsheetml/2006/main" count="116" uniqueCount="116">
  <si>
    <t>Код бюджетной классификации</t>
  </si>
  <si>
    <t>Наименовании КФСР</t>
  </si>
  <si>
    <t>Исполнено за отчетный период</t>
  </si>
  <si>
    <t>0100</t>
  </si>
  <si>
    <t>0102</t>
  </si>
  <si>
    <t>0103</t>
  </si>
  <si>
    <t>0104</t>
  </si>
  <si>
    <t>0106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</si>
  <si>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</si>
  <si>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</si>
  <si>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</si>
  <si>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</si>
  <si>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</si>
  <si>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</si>
  <si>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</si>
  <si>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</si>
  <si>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</si>
  <si>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</si>
  <si>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</si>
  <si>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</si>
  <si>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</si>
  <si>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</si>
  <si>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</si>
  <si>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</si>
  <si>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</si>
  <si>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</si>
  <si>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</si>
  <si>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</si>
  <si>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</si>
  <si>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</si>
  <si>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</si>
  <si>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</si>
  <si>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</si>
  <si>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</si>
  <si>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</si>
  <si>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</si>
  <si>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</si>
  <si>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</si>
  <si>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</si>
  <si>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</si>
  <si>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</si>
  <si>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</si>
  <si>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</si>
  <si>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</si>
  <si>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</si>
  <si>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</si>
  <si>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</si>
  <si>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Жилищное хозяйство</t>
  </si>
  <si>
    <t>Коммунальное хозяйство</t>
  </si>
  <si>
    <t>Благоустройство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</si>
  <si>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</si>
  <si>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</si>
  <si>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</si>
  <si>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</si>
  <si>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</si>
  <si>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</si>
  <si>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</si>
  <si>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</si>
  <si>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</si>
  <si>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</si>
  <si>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</si>
  <si>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</si>
  <si>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</si>
  <si>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</si>
  <si>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</si>
  <si>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</si>
  <si>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</si>
  <si>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</si>
  <si>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</si>
  <si>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</si>
  <si>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</si>
  <si>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</si>
  <si>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</si>
  <si>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</si>
  <si>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</si>
  <si>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</si>
  <si>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</si>
  <si>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</si>
  <si>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</si>
  <si>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</si>
  <si>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</si>
  <si>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</si>
  <si>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</si>
  <si>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</si>
  <si>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</si>
  <si>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</si>
  <si>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</si>
  <si>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</si>
  <si>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</si>
  <si>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</si>
  <si>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</si>
  <si>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</si>
  <si>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</si>
  <si>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</si>
  <si>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</si>
  <si>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</si>
  <si>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</si>
  <si>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</si>
  <si>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</si>
  <si>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</si>
  <si>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</si>
  <si>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</si>
  <si>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</si>
  <si>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</si>
  <si>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0600</t>
  </si>
  <si>
    <t>0605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</si>
  <si>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</si>
  <si>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</si>
  <si>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</si>
  <si>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 xml:space="preserve">    </t>
  </si>
  <si>
    <t>% исполнения от годового плана на 2015 год</t>
  </si>
  <si>
    <t>Уточненный план на 2015 год</t>
  </si>
  <si>
    <t>Общегосударственные вопросы</t>
  </si>
  <si>
    <t>0105</t>
  </si>
  <si>
    <t>Судебная система</t>
  </si>
  <si>
    <t>Анализ исполнения бюджета Ханты-Мансийского района на 01.01.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</si>
</sst>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7" fillId="0" borderId="1" xfId="11" applyNumberFormat="1" applyFont="1" applyFill="1" applyBorder="1" applyAlignment="1">
      <alignment horizontal="center" vertical="center"/>
    </xf>
    <xf numFmtId="0" fontId="7" fillId="0" borderId="1" xfId="23" applyFont="1" applyBorder="1" applyAlignment="1">
      <alignment vertical="center" wrapText="1"/>
    </xf>
    <xf numFmtId="0" fontId="7" fillId="0" borderId="1" xfId="16" applyFont="1" applyBorder="1" applyAlignment="1">
      <alignment vertical="center" wrapText="1"/>
    </xf>
    <xf numFmtId="0" fontId="7" fillId="0" borderId="1" xfId="16" applyFont="1" applyBorder="1" applyAlignment="1">
      <alignment horizontal="left" vertical="center" wrapText="1"/>
    </xf>
    <xf numFmtId="0" fontId="7" fillId="0" borderId="1" xfId="34" applyFont="1" applyBorder="1" applyAlignment="1">
      <alignment vertical="center" wrapText="1"/>
    </xf>
    <xf numFmtId="0" fontId="7" fillId="0" borderId="1" xfId="8" applyFont="1" applyBorder="1" applyAlignment="1">
      <alignment vertical="center" wrapText="1"/>
    </xf>
    <xf numFmtId="0" fontId="7" fillId="0" borderId="1" xfId="10" applyFont="1" applyBorder="1" applyAlignment="1">
      <alignment vertical="center" wrapText="1"/>
    </xf>
    <xf numFmtId="0" fontId="7" fillId="0" borderId="1" xfId="9" applyFont="1" applyBorder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0" fontId="7" fillId="0" borderId="1" xfId="21" applyFont="1" applyBorder="1" applyAlignment="1">
      <alignment vertical="center" wrapText="1"/>
    </xf>
    <xf numFmtId="0" fontId="7" fillId="0" borderId="1" xfId="22" applyFont="1" applyBorder="1" applyAlignment="1">
      <alignment vertical="center" wrapText="1"/>
    </xf>
    <xf numFmtId="0" fontId="7" fillId="3" borderId="1" xfId="16" applyFont="1" applyFill="1" applyBorder="1" applyAlignment="1">
      <alignment vertical="center" wrapText="1"/>
    </xf>
    <xf numFmtId="0" fontId="7" fillId="0" borderId="1" xfId="27" applyFont="1" applyBorder="1" applyAlignment="1">
      <alignment horizontal="left" vertical="center" wrapText="1"/>
    </xf>
    <xf numFmtId="0" fontId="7" fillId="0" borderId="1" xfId="30" applyFont="1" applyBorder="1" applyAlignment="1">
      <alignment horizontal="left" vertical="center" wrapText="1"/>
    </xf>
    <xf numFmtId="0" fontId="7" fillId="0" borderId="1" xfId="31" applyFont="1" applyBorder="1" applyAlignment="1">
      <alignment horizontal="left" vertical="center" wrapText="1"/>
    </xf>
    <xf numFmtId="0" fontId="7" fillId="0" borderId="1" xfId="17" applyFont="1" applyBorder="1" applyAlignment="1">
      <alignment vertical="center" wrapText="1"/>
    </xf>
    <xf numFmtId="0" fontId="7" fillId="0" borderId="1" xfId="36" applyFont="1" applyBorder="1" applyAlignment="1">
      <alignment vertical="center" wrapText="1"/>
    </xf>
    <xf numFmtId="0" fontId="7" fillId="0" borderId="1" xfId="39" applyFont="1" applyBorder="1" applyAlignment="1">
      <alignment vertical="center" wrapText="1"/>
    </xf>
    <xf numFmtId="0" fontId="7" fillId="0" borderId="1" xfId="40" applyFont="1" applyBorder="1" applyAlignment="1">
      <alignment vertical="center" wrapText="1"/>
    </xf>
    <xf numFmtId="0" fontId="7" fillId="0" borderId="1" xfId="41" applyFont="1" applyBorder="1" applyAlignment="1">
      <alignment vertical="center" wrapText="1"/>
    </xf>
    <xf numFmtId="0" fontId="7" fillId="0" borderId="1" xfId="43" applyFont="1" applyBorder="1" applyAlignment="1">
      <alignment vertical="center" wrapText="1"/>
    </xf>
    <xf numFmtId="0" fontId="7" fillId="0" borderId="1" xfId="48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7" fillId="3" borderId="1" xfId="52" applyFont="1" applyFill="1" applyBorder="1" applyAlignment="1">
      <alignment vertical="center" wrapText="1"/>
    </xf>
    <xf numFmtId="0" fontId="7" fillId="0" borderId="1" xfId="52" applyFont="1" applyBorder="1" applyAlignment="1">
      <alignment vertical="center" wrapText="1"/>
    </xf>
    <xf numFmtId="0" fontId="7" fillId="0" borderId="1" xfId="54" applyFont="1" applyBorder="1" applyAlignment="1">
      <alignment vertical="center" wrapText="1"/>
    </xf>
    <xf numFmtId="0" fontId="7" fillId="0" borderId="1" xfId="57" applyFont="1" applyFill="1" applyBorder="1" applyAlignment="1">
      <alignment vertical="center" wrapText="1"/>
    </xf>
    <xf numFmtId="3" fontId="6" fillId="2" borderId="1" xfId="11" applyNumberFormat="1" applyFont="1" applyFill="1" applyBorder="1" applyAlignment="1">
      <alignment horizontal="center" vertical="center"/>
    </xf>
    <xf numFmtId="164" fontId="0" fillId="0" borderId="0" xfId="0" applyNumberFormat="1"/>
    <xf numFmtId="3" fontId="7" fillId="4" borderId="1" xfId="11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4" borderId="1" xfId="31" applyFont="1" applyFill="1" applyBorder="1" applyAlignment="1">
      <alignment horizontal="left" vertical="center" wrapText="1"/>
    </xf>
    <xf numFmtId="164" fontId="6" fillId="4" borderId="1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59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58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="76" zoomScaleNormal="76" zoomScaleSheetLayoutView="76" workbookViewId="0">
      <selection sqref="A1:E1"/>
    </sheetView>
  </sheetViews>
  <sheetFormatPr defaultRowHeight="18.75" x14ac:dyDescent="0.25"/>
  <cols>
    <col min="1" max="1" width="15.140625" style="5" customWidth="1"/>
    <col min="2" max="2" width="59.85546875" style="11" customWidth="1"/>
    <col min="3" max="3" width="24.140625" style="1" customWidth="1"/>
    <col min="4" max="4" width="19" style="1" customWidth="1"/>
    <col min="5" max="5" width="18.5703125" style="1" customWidth="1"/>
  </cols>
  <sheetData>
    <row r="1" spans="1:7" ht="35.25" customHeight="1" x14ac:dyDescent="0.25">
      <c r="A1" s="76" t="s">
        <v>115</v>
      </c>
      <c r="B1" s="76"/>
      <c r="C1" s="76"/>
      <c r="D1" s="76"/>
      <c r="E1" s="76"/>
    </row>
    <row r="2" spans="1:7" ht="93.75" x14ac:dyDescent="0.25">
      <c r="A2" s="3" t="s">
        <v>0</v>
      </c>
      <c r="B2" s="2" t="s">
        <v>1</v>
      </c>
      <c r="C2" s="2" t="s">
        <v>111</v>
      </c>
      <c r="D2" s="2" t="s">
        <v>2</v>
      </c>
      <c r="E2" s="2" t="s">
        <v>110</v>
      </c>
      <c r="G2" s="75" t="s">
        <v>109</v>
      </c>
    </row>
    <row r="3" spans="1:7" s="7" customFormat="1" x14ac:dyDescent="0.25">
      <c r="A3" s="6" t="s">
        <v>3</v>
      </c>
      <c r="B3" s="8" t="s">
        <v>112</v>
      </c>
      <c r="C3" s="12">
        <f>SUM(C4:C10)</f>
        <v>406140.8</v>
      </c>
      <c r="D3" s="12">
        <f>SUM(D4:D10)</f>
        <v>375391.19999999995</v>
      </c>
      <c r="E3" s="69">
        <f>D3/C3*100</f>
        <v>92.428832562500489</v>
      </c>
    </row>
    <row r="4" spans="1:7" ht="56.25" x14ac:dyDescent="0.25">
      <c r="A4" s="4" t="s">
        <v>4</v>
      </c>
      <c r="B4" s="9" t="s">
        <v>10</v>
      </c>
      <c r="C4" s="16">
        <v>38208.699999999997</v>
      </c>
      <c r="D4" s="16">
        <v>38195.599999999999</v>
      </c>
      <c r="E4" s="42">
        <f>D4/C4*100</f>
        <v>99.965714614734352</v>
      </c>
    </row>
    <row r="5" spans="1:7" ht="75" x14ac:dyDescent="0.25">
      <c r="A5" s="4" t="s">
        <v>5</v>
      </c>
      <c r="B5" s="9" t="s">
        <v>11</v>
      </c>
      <c r="C5" s="17">
        <v>16994.8</v>
      </c>
      <c r="D5" s="17">
        <v>16987.8</v>
      </c>
      <c r="E5" s="42">
        <f>D5/C5*100</f>
        <v>99.958810930402237</v>
      </c>
    </row>
    <row r="6" spans="1:7" ht="75" x14ac:dyDescent="0.25">
      <c r="A6" s="4" t="s">
        <v>6</v>
      </c>
      <c r="B6" s="9" t="s">
        <v>12</v>
      </c>
      <c r="C6" s="17">
        <v>83088.100000000006</v>
      </c>
      <c r="D6" s="17">
        <v>82743</v>
      </c>
      <c r="E6" s="42">
        <f>D6/C6*100</f>
        <v>99.584657730770104</v>
      </c>
    </row>
    <row r="7" spans="1:7" x14ac:dyDescent="0.25">
      <c r="A7" s="4" t="s">
        <v>113</v>
      </c>
      <c r="B7" s="9" t="s">
        <v>114</v>
      </c>
      <c r="C7" s="17">
        <v>2.8</v>
      </c>
      <c r="D7" s="17">
        <v>2.8</v>
      </c>
      <c r="E7" s="42">
        <f>D7/C7*100</f>
        <v>100</v>
      </c>
    </row>
    <row r="8" spans="1:7" ht="56.25" x14ac:dyDescent="0.25">
      <c r="A8" s="4" t="s">
        <v>7</v>
      </c>
      <c r="B8" s="47" t="s">
        <v>13</v>
      </c>
      <c r="C8" s="18">
        <v>55730.7</v>
      </c>
      <c r="D8" s="18">
        <v>55135</v>
      </c>
      <c r="E8" s="42">
        <f t="shared" ref="E8:E37" si="0">D8/C8*100</f>
        <v>98.931109783297174</v>
      </c>
    </row>
    <row r="9" spans="1:7" x14ac:dyDescent="0.25">
      <c r="A9" s="4" t="s">
        <v>8</v>
      </c>
      <c r="B9" s="48" t="s">
        <v>14</v>
      </c>
      <c r="C9" s="19">
        <v>1103</v>
      </c>
      <c r="D9" s="19">
        <v>0</v>
      </c>
      <c r="E9" s="42">
        <f t="shared" si="0"/>
        <v>0</v>
      </c>
    </row>
    <row r="10" spans="1:7" x14ac:dyDescent="0.25">
      <c r="A10" s="4" t="s">
        <v>9</v>
      </c>
      <c r="B10" s="48" t="s">
        <v>15</v>
      </c>
      <c r="C10" s="19">
        <v>211012.7</v>
      </c>
      <c r="D10" s="19">
        <v>182327</v>
      </c>
      <c r="E10" s="42">
        <f t="shared" si="0"/>
        <v>86.405699751721102</v>
      </c>
    </row>
    <row r="11" spans="1:7" x14ac:dyDescent="0.25">
      <c r="A11" s="6" t="s">
        <v>16</v>
      </c>
      <c r="B11" s="10" t="s">
        <v>17</v>
      </c>
      <c r="C11" s="12">
        <f>SUM(C12)</f>
        <v>3226.2</v>
      </c>
      <c r="D11" s="12">
        <f t="shared" ref="D11" si="1">SUM(D12)</f>
        <v>3165</v>
      </c>
      <c r="E11" s="69">
        <f t="shared" si="0"/>
        <v>98.103031430165515</v>
      </c>
    </row>
    <row r="12" spans="1:7" x14ac:dyDescent="0.25">
      <c r="A12" s="4" t="s">
        <v>18</v>
      </c>
      <c r="B12" s="49" t="s">
        <v>19</v>
      </c>
      <c r="C12" s="21">
        <v>3226.2</v>
      </c>
      <c r="D12" s="21">
        <v>3165</v>
      </c>
      <c r="E12" s="42">
        <f t="shared" si="0"/>
        <v>98.103031430165515</v>
      </c>
    </row>
    <row r="13" spans="1:7" ht="37.5" x14ac:dyDescent="0.25">
      <c r="A13" s="6" t="s">
        <v>20</v>
      </c>
      <c r="B13" s="50" t="s">
        <v>21</v>
      </c>
      <c r="C13" s="12">
        <f>SUM(C14:C16)</f>
        <v>105733.49999999999</v>
      </c>
      <c r="D13" s="12">
        <f t="shared" ref="D13" si="2">SUM(D14:D16)</f>
        <v>43834.3</v>
      </c>
      <c r="E13" s="69">
        <f t="shared" si="0"/>
        <v>41.457343226129858</v>
      </c>
    </row>
    <row r="14" spans="1:7" x14ac:dyDescent="0.3">
      <c r="A14" s="15" t="s">
        <v>22</v>
      </c>
      <c r="B14" s="51" t="s">
        <v>25</v>
      </c>
      <c r="C14" s="22">
        <v>3526.7</v>
      </c>
      <c r="D14" s="22">
        <v>3525</v>
      </c>
      <c r="E14" s="42">
        <f t="shared" si="0"/>
        <v>99.951796296821399</v>
      </c>
    </row>
    <row r="15" spans="1:7" ht="56.25" x14ac:dyDescent="0.3">
      <c r="A15" s="15" t="s">
        <v>23</v>
      </c>
      <c r="B15" s="52" t="s">
        <v>26</v>
      </c>
      <c r="C15" s="23">
        <v>99694.9</v>
      </c>
      <c r="D15" s="23">
        <v>38376.9</v>
      </c>
      <c r="E15" s="42">
        <f t="shared" si="0"/>
        <v>38.494346250410004</v>
      </c>
    </row>
    <row r="16" spans="1:7" x14ac:dyDescent="0.3">
      <c r="A16" s="15" t="s">
        <v>24</v>
      </c>
      <c r="B16" s="43" t="s">
        <v>27</v>
      </c>
      <c r="C16" s="24">
        <v>2511.9</v>
      </c>
      <c r="D16" s="24">
        <v>1932.4</v>
      </c>
      <c r="E16" s="42">
        <f t="shared" si="0"/>
        <v>76.929814084955623</v>
      </c>
    </row>
    <row r="17" spans="1:5" x14ac:dyDescent="0.3">
      <c r="A17" s="14" t="s">
        <v>28</v>
      </c>
      <c r="B17" s="10" t="s">
        <v>29</v>
      </c>
      <c r="C17" s="12">
        <f>SUM(C18:C23)</f>
        <v>728797.3</v>
      </c>
      <c r="D17" s="12">
        <f t="shared" ref="D17" si="3">SUM(D18:D23)</f>
        <v>700388.3</v>
      </c>
      <c r="E17" s="69">
        <f t="shared" si="0"/>
        <v>96.101933967098944</v>
      </c>
    </row>
    <row r="18" spans="1:5" x14ac:dyDescent="0.3">
      <c r="A18" s="15" t="s">
        <v>30</v>
      </c>
      <c r="B18" s="53" t="s">
        <v>36</v>
      </c>
      <c r="C18" s="25">
        <v>8475.2000000000007</v>
      </c>
      <c r="D18" s="25">
        <v>8400.9</v>
      </c>
      <c r="E18" s="42">
        <f t="shared" si="0"/>
        <v>99.123324523315077</v>
      </c>
    </row>
    <row r="19" spans="1:5" x14ac:dyDescent="0.25">
      <c r="A19" s="4" t="s">
        <v>31</v>
      </c>
      <c r="B19" s="44" t="s">
        <v>37</v>
      </c>
      <c r="C19" s="25">
        <v>220236</v>
      </c>
      <c r="D19" s="25">
        <v>208117.5</v>
      </c>
      <c r="E19" s="42">
        <f t="shared" si="0"/>
        <v>94.497493597776923</v>
      </c>
    </row>
    <row r="20" spans="1:5" x14ac:dyDescent="0.25">
      <c r="A20" s="4" t="s">
        <v>32</v>
      </c>
      <c r="B20" s="45" t="s">
        <v>38</v>
      </c>
      <c r="C20" s="25">
        <v>21928.799999999999</v>
      </c>
      <c r="D20" s="25">
        <v>19006.2</v>
      </c>
      <c r="E20" s="42">
        <f t="shared" si="0"/>
        <v>86.672321330852583</v>
      </c>
    </row>
    <row r="21" spans="1:5" x14ac:dyDescent="0.25">
      <c r="A21" s="4" t="s">
        <v>33</v>
      </c>
      <c r="B21" s="44" t="s">
        <v>39</v>
      </c>
      <c r="C21" s="25">
        <v>329390.09999999998</v>
      </c>
      <c r="D21" s="25">
        <v>327500.7</v>
      </c>
      <c r="E21" s="42">
        <f t="shared" si="0"/>
        <v>99.426394418047181</v>
      </c>
    </row>
    <row r="22" spans="1:5" x14ac:dyDescent="0.25">
      <c r="A22" s="4" t="s">
        <v>34</v>
      </c>
      <c r="B22" s="44" t="s">
        <v>40</v>
      </c>
      <c r="C22" s="25">
        <v>12019.3</v>
      </c>
      <c r="D22" s="25">
        <v>11549</v>
      </c>
      <c r="E22" s="42">
        <f t="shared" si="0"/>
        <v>96.087126538151153</v>
      </c>
    </row>
    <row r="23" spans="1:5" ht="37.5" x14ac:dyDescent="0.25">
      <c r="A23" s="4" t="s">
        <v>35</v>
      </c>
      <c r="B23" s="54" t="s">
        <v>41</v>
      </c>
      <c r="C23" s="26">
        <v>136747.9</v>
      </c>
      <c r="D23" s="26">
        <v>125814</v>
      </c>
      <c r="E23" s="42">
        <f t="shared" si="0"/>
        <v>92.004337909393868</v>
      </c>
    </row>
    <row r="24" spans="1:5" x14ac:dyDescent="0.25">
      <c r="A24" s="6" t="s">
        <v>42</v>
      </c>
      <c r="B24" s="10" t="s">
        <v>43</v>
      </c>
      <c r="C24" s="12">
        <f>SUM(C25:C27)</f>
        <v>918504.5</v>
      </c>
      <c r="D24" s="12">
        <f>SUM(D25:D27)</f>
        <v>846001.3</v>
      </c>
      <c r="E24" s="69">
        <f t="shared" si="0"/>
        <v>92.106385978511824</v>
      </c>
    </row>
    <row r="25" spans="1:5" x14ac:dyDescent="0.25">
      <c r="A25" s="4" t="s">
        <v>44</v>
      </c>
      <c r="B25" s="55" t="s">
        <v>47</v>
      </c>
      <c r="C25" s="27">
        <v>367690.8</v>
      </c>
      <c r="D25" s="27">
        <v>363885.2</v>
      </c>
      <c r="E25" s="42">
        <f t="shared" si="0"/>
        <v>98.964999940167118</v>
      </c>
    </row>
    <row r="26" spans="1:5" x14ac:dyDescent="0.25">
      <c r="A26" s="4" t="s">
        <v>45</v>
      </c>
      <c r="B26" s="55" t="s">
        <v>48</v>
      </c>
      <c r="C26" s="27">
        <v>538849.4</v>
      </c>
      <c r="D26" s="27">
        <v>470332.1</v>
      </c>
      <c r="E26" s="42">
        <f t="shared" si="0"/>
        <v>87.284517714968217</v>
      </c>
    </row>
    <row r="27" spans="1:5" x14ac:dyDescent="0.25">
      <c r="A27" s="4" t="s">
        <v>46</v>
      </c>
      <c r="B27" s="55" t="s">
        <v>49</v>
      </c>
      <c r="C27" s="27">
        <v>11964.3</v>
      </c>
      <c r="D27" s="27">
        <v>11784</v>
      </c>
      <c r="E27" s="42">
        <f t="shared" si="0"/>
        <v>98.49301672475616</v>
      </c>
    </row>
    <row r="28" spans="1:5" x14ac:dyDescent="0.25">
      <c r="A28" s="72" t="s">
        <v>104</v>
      </c>
      <c r="B28" s="73" t="s">
        <v>106</v>
      </c>
      <c r="C28" s="74">
        <f>SUM(C29)</f>
        <v>6763.9</v>
      </c>
      <c r="D28" s="74">
        <f t="shared" ref="D28" si="4">SUM(D29)</f>
        <v>2311.8000000000002</v>
      </c>
      <c r="E28" s="71">
        <f t="shared" si="0"/>
        <v>34.178506482946233</v>
      </c>
    </row>
    <row r="29" spans="1:5" ht="37.5" x14ac:dyDescent="0.25">
      <c r="A29" s="4" t="s">
        <v>105</v>
      </c>
      <c r="B29" s="56" t="s">
        <v>107</v>
      </c>
      <c r="C29" s="28">
        <v>6763.9</v>
      </c>
      <c r="D29" s="28">
        <v>2311.8000000000002</v>
      </c>
      <c r="E29" s="42">
        <f t="shared" si="0"/>
        <v>34.178506482946233</v>
      </c>
    </row>
    <row r="30" spans="1:5" x14ac:dyDescent="0.25">
      <c r="A30" s="6" t="s">
        <v>50</v>
      </c>
      <c r="B30" s="10" t="s">
        <v>51</v>
      </c>
      <c r="C30" s="12">
        <f>SUM(C31:C34)</f>
        <v>1791011.1</v>
      </c>
      <c r="D30" s="12">
        <f t="shared" ref="D30" si="5">SUM(D31:D34)</f>
        <v>1663872</v>
      </c>
      <c r="E30" s="69">
        <f t="shared" si="0"/>
        <v>92.901266776068553</v>
      </c>
    </row>
    <row r="31" spans="1:5" x14ac:dyDescent="0.25">
      <c r="A31" s="4" t="s">
        <v>52</v>
      </c>
      <c r="B31" s="46" t="s">
        <v>56</v>
      </c>
      <c r="C31" s="29">
        <v>299406</v>
      </c>
      <c r="D31" s="29">
        <v>270891</v>
      </c>
      <c r="E31" s="42">
        <f t="shared" si="0"/>
        <v>90.476142762670094</v>
      </c>
    </row>
    <row r="32" spans="1:5" x14ac:dyDescent="0.25">
      <c r="A32" s="4" t="s">
        <v>53</v>
      </c>
      <c r="B32" s="46" t="s">
        <v>57</v>
      </c>
      <c r="C32" s="29">
        <v>1197076</v>
      </c>
      <c r="D32" s="29">
        <v>1102212.3999999999</v>
      </c>
      <c r="E32" s="42">
        <f t="shared" si="0"/>
        <v>92.075390367863022</v>
      </c>
    </row>
    <row r="33" spans="1:7" x14ac:dyDescent="0.25">
      <c r="A33" s="4" t="s">
        <v>54</v>
      </c>
      <c r="B33" s="46" t="s">
        <v>58</v>
      </c>
      <c r="C33" s="29">
        <v>26140.6</v>
      </c>
      <c r="D33" s="29">
        <v>25828.2</v>
      </c>
      <c r="E33" s="42">
        <f t="shared" si="0"/>
        <v>98.804924140991417</v>
      </c>
    </row>
    <row r="34" spans="1:7" x14ac:dyDescent="0.25">
      <c r="A34" s="4" t="s">
        <v>55</v>
      </c>
      <c r="B34" s="46" t="s">
        <v>59</v>
      </c>
      <c r="C34" s="29">
        <v>268388.5</v>
      </c>
      <c r="D34" s="29">
        <v>264940.40000000002</v>
      </c>
      <c r="E34" s="42">
        <f t="shared" si="0"/>
        <v>98.715257919024111</v>
      </c>
    </row>
    <row r="35" spans="1:7" x14ac:dyDescent="0.25">
      <c r="A35" s="6" t="s">
        <v>60</v>
      </c>
      <c r="B35" s="10" t="s">
        <v>61</v>
      </c>
      <c r="C35" s="12">
        <f>SUM(C36:C37)</f>
        <v>143581.1</v>
      </c>
      <c r="D35" s="12">
        <f t="shared" ref="D35" si="6">SUM(D36:D37)</f>
        <v>116438.2</v>
      </c>
      <c r="E35" s="69">
        <f t="shared" si="0"/>
        <v>81.095770961498417</v>
      </c>
    </row>
    <row r="36" spans="1:7" x14ac:dyDescent="0.25">
      <c r="A36" s="4" t="s">
        <v>62</v>
      </c>
      <c r="B36" s="57" t="s">
        <v>64</v>
      </c>
      <c r="C36" s="30">
        <v>107786.1</v>
      </c>
      <c r="D36" s="30">
        <v>82476.2</v>
      </c>
      <c r="E36" s="42">
        <f t="shared" si="0"/>
        <v>76.518400795649896</v>
      </c>
    </row>
    <row r="37" spans="1:7" ht="37.5" x14ac:dyDescent="0.25">
      <c r="A37" s="4" t="s">
        <v>63</v>
      </c>
      <c r="B37" s="58" t="s">
        <v>65</v>
      </c>
      <c r="C37" s="31">
        <v>35795</v>
      </c>
      <c r="D37" s="31">
        <v>33962</v>
      </c>
      <c r="E37" s="42">
        <f t="shared" si="0"/>
        <v>94.879173068864361</v>
      </c>
    </row>
    <row r="38" spans="1:7" ht="17.45" hidden="1" x14ac:dyDescent="0.3">
      <c r="A38" s="6" t="s">
        <v>66</v>
      </c>
      <c r="B38" s="10" t="s">
        <v>75</v>
      </c>
      <c r="C38" s="12">
        <f>SUM(C39:C42)</f>
        <v>0</v>
      </c>
      <c r="D38" s="12">
        <f>SUM(D39:D42)</f>
        <v>0</v>
      </c>
      <c r="E38" s="69"/>
    </row>
    <row r="39" spans="1:7" ht="18" hidden="1" x14ac:dyDescent="0.3">
      <c r="A39" s="4" t="s">
        <v>67</v>
      </c>
      <c r="B39" s="59" t="s">
        <v>71</v>
      </c>
      <c r="C39" s="32"/>
      <c r="D39" s="32"/>
      <c r="E39" s="42" t="e">
        <f>D39/C39*100</f>
        <v>#DIV/0!</v>
      </c>
      <c r="G39" s="70"/>
    </row>
    <row r="40" spans="1:7" ht="18" hidden="1" x14ac:dyDescent="0.3">
      <c r="A40" s="4" t="s">
        <v>68</v>
      </c>
      <c r="B40" s="60" t="s">
        <v>72</v>
      </c>
      <c r="C40" s="33"/>
      <c r="D40" s="33"/>
      <c r="E40" s="42" t="e">
        <f>D40/C40*100</f>
        <v>#DIV/0!</v>
      </c>
      <c r="G40" s="70"/>
    </row>
    <row r="41" spans="1:7" ht="36" hidden="1" x14ac:dyDescent="0.3">
      <c r="A41" s="4" t="s">
        <v>69</v>
      </c>
      <c r="B41" s="61" t="s">
        <v>73</v>
      </c>
      <c r="C41" s="34"/>
      <c r="D41" s="35"/>
      <c r="E41" s="42" t="e">
        <f>D41/C41*100</f>
        <v>#DIV/0!</v>
      </c>
      <c r="G41" s="70"/>
    </row>
    <row r="42" spans="1:7" ht="36" hidden="1" x14ac:dyDescent="0.3">
      <c r="A42" s="4" t="s">
        <v>70</v>
      </c>
      <c r="B42" s="62" t="s">
        <v>74</v>
      </c>
      <c r="C42" s="36">
        <v>0</v>
      </c>
      <c r="D42" s="36">
        <v>0</v>
      </c>
      <c r="E42" s="42"/>
      <c r="G42" s="70"/>
    </row>
    <row r="43" spans="1:7" x14ac:dyDescent="0.25">
      <c r="A43" s="6" t="s">
        <v>76</v>
      </c>
      <c r="B43" s="10" t="s">
        <v>77</v>
      </c>
      <c r="C43" s="12">
        <f>SUM(C44:C47)</f>
        <v>102254.29999999999</v>
      </c>
      <c r="D43" s="12">
        <f t="shared" ref="D43" si="7">SUM(D44:D47)</f>
        <v>94593.5</v>
      </c>
      <c r="E43" s="69">
        <f t="shared" ref="E43:E57" si="8">D43/C43*100</f>
        <v>92.508090124327296</v>
      </c>
    </row>
    <row r="44" spans="1:7" x14ac:dyDescent="0.25">
      <c r="A44" s="4" t="s">
        <v>78</v>
      </c>
      <c r="B44" s="63" t="s">
        <v>82</v>
      </c>
      <c r="C44" s="37">
        <v>5577</v>
      </c>
      <c r="D44" s="37">
        <v>5469.7</v>
      </c>
      <c r="E44" s="42">
        <f t="shared" si="8"/>
        <v>98.076026537564999</v>
      </c>
    </row>
    <row r="45" spans="1:7" x14ac:dyDescent="0.25">
      <c r="A45" s="4" t="s">
        <v>79</v>
      </c>
      <c r="B45" s="63" t="s">
        <v>83</v>
      </c>
      <c r="C45" s="37">
        <v>15074.4</v>
      </c>
      <c r="D45" s="37">
        <v>13978.6</v>
      </c>
      <c r="E45" s="42">
        <f t="shared" si="8"/>
        <v>92.730722284137343</v>
      </c>
    </row>
    <row r="46" spans="1:7" x14ac:dyDescent="0.25">
      <c r="A46" s="4" t="s">
        <v>80</v>
      </c>
      <c r="B46" s="63" t="s">
        <v>84</v>
      </c>
      <c r="C46" s="37">
        <v>71022</v>
      </c>
      <c r="D46" s="37">
        <v>65439.9</v>
      </c>
      <c r="E46" s="42">
        <f t="shared" si="8"/>
        <v>92.14032271690462</v>
      </c>
    </row>
    <row r="47" spans="1:7" ht="37.5" x14ac:dyDescent="0.25">
      <c r="A47" s="4" t="s">
        <v>81</v>
      </c>
      <c r="B47" s="64" t="s">
        <v>85</v>
      </c>
      <c r="C47" s="38">
        <v>10580.9</v>
      </c>
      <c r="D47" s="38">
        <v>9705.2999999999993</v>
      </c>
      <c r="E47" s="42">
        <f t="shared" si="8"/>
        <v>91.724711508472808</v>
      </c>
    </row>
    <row r="48" spans="1:7" x14ac:dyDescent="0.25">
      <c r="A48" s="6" t="s">
        <v>86</v>
      </c>
      <c r="B48" s="10" t="s">
        <v>87</v>
      </c>
      <c r="C48" s="12">
        <f>SUM(C49:C50)</f>
        <v>93860.7</v>
      </c>
      <c r="D48" s="12">
        <f t="shared" ref="D48" si="9">SUM(D49:D50)</f>
        <v>77845.5</v>
      </c>
      <c r="E48" s="69">
        <f t="shared" si="8"/>
        <v>82.937267674330144</v>
      </c>
    </row>
    <row r="49" spans="1:5" x14ac:dyDescent="0.25">
      <c r="A49" s="4" t="s">
        <v>88</v>
      </c>
      <c r="B49" s="65" t="s">
        <v>99</v>
      </c>
      <c r="C49" s="39">
        <v>13.7</v>
      </c>
      <c r="D49" s="39">
        <v>13.6</v>
      </c>
      <c r="E49" s="42">
        <f t="shared" si="8"/>
        <v>99.270072992700733</v>
      </c>
    </row>
    <row r="50" spans="1:5" x14ac:dyDescent="0.25">
      <c r="A50" s="4" t="s">
        <v>89</v>
      </c>
      <c r="B50" s="66" t="s">
        <v>100</v>
      </c>
      <c r="C50" s="39">
        <v>93847</v>
      </c>
      <c r="D50" s="39">
        <v>77831.899999999994</v>
      </c>
      <c r="E50" s="42">
        <f t="shared" si="8"/>
        <v>82.934883374002354</v>
      </c>
    </row>
    <row r="51" spans="1:5" x14ac:dyDescent="0.25">
      <c r="A51" s="6" t="s">
        <v>90</v>
      </c>
      <c r="B51" s="10" t="s">
        <v>91</v>
      </c>
      <c r="C51" s="12">
        <f>SUM(C52)</f>
        <v>8567.5</v>
      </c>
      <c r="D51" s="12">
        <f t="shared" ref="D51" si="10">SUM(D52)</f>
        <v>8567.5</v>
      </c>
      <c r="E51" s="69">
        <f t="shared" si="8"/>
        <v>100</v>
      </c>
    </row>
    <row r="52" spans="1:5" x14ac:dyDescent="0.25">
      <c r="A52" s="4" t="s">
        <v>92</v>
      </c>
      <c r="B52" s="67" t="s">
        <v>101</v>
      </c>
      <c r="C52" s="40">
        <v>8567.5</v>
      </c>
      <c r="D52" s="40">
        <v>8567.5</v>
      </c>
      <c r="E52" s="42">
        <f t="shared" si="8"/>
        <v>100</v>
      </c>
    </row>
    <row r="53" spans="1:5" ht="37.5" x14ac:dyDescent="0.25">
      <c r="A53" s="6" t="s">
        <v>93</v>
      </c>
      <c r="B53" s="10" t="s">
        <v>108</v>
      </c>
      <c r="C53" s="12">
        <f>SUM(C54)</f>
        <v>440</v>
      </c>
      <c r="D53" s="12">
        <f t="shared" ref="D53" si="11">SUM(D54)</f>
        <v>11.4</v>
      </c>
      <c r="E53" s="69">
        <f t="shared" si="8"/>
        <v>2.5909090909090908</v>
      </c>
    </row>
    <row r="54" spans="1:5" ht="33.6" customHeight="1" x14ac:dyDescent="0.25">
      <c r="A54" s="4" t="s">
        <v>94</v>
      </c>
      <c r="B54" s="20" t="s">
        <v>102</v>
      </c>
      <c r="C54" s="41">
        <v>440</v>
      </c>
      <c r="D54" s="41">
        <v>11.4</v>
      </c>
      <c r="E54" s="42">
        <f t="shared" si="8"/>
        <v>2.5909090909090908</v>
      </c>
    </row>
    <row r="55" spans="1:5" ht="75" x14ac:dyDescent="0.25">
      <c r="A55" s="6" t="s">
        <v>95</v>
      </c>
      <c r="B55" s="10" t="s">
        <v>96</v>
      </c>
      <c r="C55" s="12">
        <f>SUM(C56)</f>
        <v>320297.5</v>
      </c>
      <c r="D55" s="12">
        <f t="shared" ref="D55" si="12">SUM(D56)</f>
        <v>320297.5</v>
      </c>
      <c r="E55" s="69">
        <f t="shared" si="8"/>
        <v>100</v>
      </c>
    </row>
    <row r="56" spans="1:5" ht="56.25" x14ac:dyDescent="0.25">
      <c r="A56" s="4" t="s">
        <v>97</v>
      </c>
      <c r="B56" s="68" t="s">
        <v>103</v>
      </c>
      <c r="C56" s="13">
        <v>320297.5</v>
      </c>
      <c r="D56" s="13">
        <v>320297.5</v>
      </c>
      <c r="E56" s="42">
        <f t="shared" si="8"/>
        <v>100</v>
      </c>
    </row>
    <row r="57" spans="1:5" x14ac:dyDescent="0.25">
      <c r="A57" s="6"/>
      <c r="B57" s="10" t="s">
        <v>98</v>
      </c>
      <c r="C57" s="12">
        <f>SUM(C3,C11,C13,C17,C24,C28,C30,C35,C38,C43,C48,C51,C53,C55)</f>
        <v>4629178.4000000004</v>
      </c>
      <c r="D57" s="12">
        <f>SUM(D3,D11,D13,D17,D24,D28,D30,D35,D38,D43,D48,D51,D53,D55)</f>
        <v>4252717.5</v>
      </c>
      <c r="E57" s="69">
        <f t="shared" si="8"/>
        <v>91.867651935816511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51" fitToHeight="4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FINCOM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Овод О.А.</cp:lastModifiedBy>
  <cp:lastPrinted>2015-12-11T07:54:16Z</cp:lastPrinted>
  <dcterms:created xsi:type="dcterms:W3CDTF">2013-04-04T06:57:17Z</dcterms:created>
  <dcterms:modified xsi:type="dcterms:W3CDTF">2016-02-01T06:24:28Z</dcterms:modified>
</cp:coreProperties>
</file>